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555" windowHeight="1437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<sst xmlns="http://schemas.openxmlformats.org/spreadsheetml/2006/main" count="62" uniqueCount="52">
  <si>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PREFEITURA MUNICIPAL DE LUCELIA
CNPJ: 44.919.918/0001-04</t>
  </si>
  <si>
    <t>C</t>
  </si>
  <si>
    <t>SF</t>
  </si>
  <si>
    <t>PL</t>
  </si>
  <si>
    <t>DIGITAÇÃO ELETRÔNICA DA PROPOSTA</t>
  </si>
  <si>
    <t>Dispensa</t>
  </si>
  <si>
    <t>SEQUENCIA: 4</t>
  </si>
  <si>
    <t xml:space="preserve">NOME: </t>
  </si>
  <si>
    <t xml:space="preserve">CNPJ/CPF: </t>
  </si>
  <si>
    <t>Data Abertura: 03/04/2024 Hrs: 09:01</t>
  </si>
  <si>
    <t>Data Entrega: 03/04/2024 Hrs: 09:00</t>
  </si>
  <si>
    <t>Local Entrega: SECRETARIA DA EDUCAÇÃO, RUA EDUARDO RAPACCI, 409</t>
  </si>
  <si>
    <t xml:space="preserve">Observação: </t>
  </si>
  <si>
    <t>LOTE 1 - EMISSÃO E RENOVAÇÃO DE AVCB</t>
  </si>
  <si>
    <t>VL. TOTAL LOTE:</t>
  </si>
  <si>
    <t>cd_modalidade</t>
  </si>
  <si>
    <t>cd_sequencia</t>
  </si>
  <si>
    <t>cd_grupo</t>
  </si>
  <si>
    <t>cd_subgrupo</t>
  </si>
  <si>
    <t>cd_produto</t>
  </si>
  <si>
    <t>ITEM</t>
  </si>
  <si>
    <t>PRODUTO</t>
  </si>
  <si>
    <t>QDE. REQUIS.</t>
  </si>
  <si>
    <t>UNIDADE</t>
  </si>
  <si>
    <t>VL. UNITÁRIO</t>
  </si>
  <si>
    <t>VL. DESCONTO</t>
  </si>
  <si>
    <t>VL. IMPOSTO</t>
  </si>
  <si>
    <t>VL. TOTAL</t>
  </si>
  <si>
    <t>MARCA</t>
  </si>
  <si>
    <t>cd_Complemento</t>
  </si>
  <si>
    <t>34.43000 - Renovação de AVCB, E.M.E.I JOSÉ CÂNDIDO, endereço RUA VALDIR FATINANCI, 177 - V. RANCHARIA, Lucélia-SP</t>
  </si>
  <si>
    <t>SERV</t>
  </si>
  <si>
    <t>34.43001 - Renovação de AVCB, E.M.E.I INAH MAGOSSO MARTINELLI, endereço RUA SENADOR QUEIROZ FILHO, 189 - VILA CAYRES, Lucélia-SP</t>
  </si>
  <si>
    <t>34.43002 - Renovação de AVCB, E.M.E.I INIAH MAGOSSO MARTINELLI (ANEXO), endereço AVENIDA BRASIL, 1485 - CENTRO, Lucélia-SP</t>
  </si>
  <si>
    <t>34.43003 - Emissão de AVCB, E.M.E.I STELA MARIA DUTRA PINTO, endereço RUA PEDRO PERNOMIAN, S/Nº - VILA RENNÓ, Lucélia-SP</t>
  </si>
  <si>
    <t>34.43004 - Renovação de AVCB, E.M.E.I ADELITA FIRPO, endereço PRAÇA LUIZ FERRAZ DE MESQUITA, S/Nº - CENTRO, Lucélia-SP</t>
  </si>
  <si>
    <t>34.43005 - Renovação de AVCB, E.M.E.I DONA JOANINHA, endereço RUA JOSEPHIA STORT RAPACCI, 488 - VILA CAYRES, Lucélia-SP</t>
  </si>
  <si>
    <t>34.43006 - Renovação de AVCB, E.M.E.F ARGEMIRO DE ALMEIDA GONZAGA, endereço AVENIDA ANTÔNIO CHAVARELLI, 1743 - VILA RANCHARIA, Lucélia-SP</t>
  </si>
  <si>
    <t>34.43007 - Renovação de AVCB, E.M.E.F PROFº CARLOS BUENO, endereço UA VALDIR FATINANCI, 351 - V. RANCHARIA, Lucélia-SP</t>
  </si>
  <si>
    <t>34.43008 - Renovação de AVCB, E.M.E.F PROFª MARIA DO CARMO M. MENDONÇA, endereço RUA EDUARDO RAPACCI, 476 - CENTRO, lucélia-SP</t>
  </si>
  <si>
    <t>34.43009 - Renovação de AVCB, E.M.E.F SOLEDADE DOMINGUES IGLÊSIA, endereço RUA ANTÔNIO VACCARI, 352 - VILA CAYRES. Lucélia-SP</t>
  </si>
  <si>
    <t>34.43010 - Emissão de AVCB, SECRETARIA DE EDUCAÇÃO, endereço RUA EDUARDO RAPACCI, N° 409</t>
  </si>
  <si>
    <t>Valor Líquido</t>
  </si>
  <si>
    <t>FL</t>
  </si>
  <si>
    <t>Validade da Proposta</t>
  </si>
  <si>
    <t>Condições de Pagamento</t>
  </si>
  <si>
    <t>Garantia da Proposta</t>
  </si>
  <si>
    <t>Prazo de Entrega</t>
  </si>
  <si>
    <t>Valor do Frete</t>
  </si>
  <si>
    <t>Dt. Proposta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</si>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</sst>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0" fontId="37" fillId="34" borderId="11" xfId="0" applyFont="1" applyFill="1" applyBorder="1" applyAlignment="1">
      <alignment vertical="top"/>
    </xf>
    <xf numFmtId="0" fontId="37" fillId="34" borderId="11" xfId="0" applyFont="1" applyFill="1" applyBorder="1" applyAlignment="1" applyProtection="1">
      <alignment vertical="top"/>
      <protection/>
    </xf>
    <xf numFmtId="0" fontId="38" fillId="0" borderId="0" xfId="0" applyFont="1" applyAlignment="1">
      <alignment/>
    </xf>
    <xf numFmtId="164" fontId="37" fillId="33" borderId="10" xfId="0" applyNumberFormat="1" applyFont="1" applyFill="1" applyBorder="1" applyAlignment="1" applyProtection="1">
      <alignment horizontal="right" vertical="top"/>
      <protection/>
    </xf>
    <xf numFmtId="164" fontId="0" fillId="0" borderId="0" xfId="0" applyNumberFormat="1" applyAlignment="1" applyProtection="1">
      <alignment vertical="top"/>
      <protection locked="0"/>
    </xf>
    <xf numFmtId="164" fontId="38" fillId="0" borderId="0" xfId="0" applyNumberFormat="1" applyFon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4" borderId="11" xfId="0" applyNumberFormat="1" applyFont="1" applyFill="1" applyBorder="1" applyAlignment="1" applyProtection="1">
      <alignment vertical="center"/>
      <protection/>
    </xf>
    <xf numFmtId="165" fontId="38" fillId="0" borderId="0" xfId="0" applyNumberFormat="1" applyFont="1" applyAlignment="1" applyProtection="1">
      <alignment vertical="center"/>
      <protection locked="0"/>
    </xf>
    <xf numFmtId="164" fontId="37" fillId="34" borderId="11" xfId="0" applyNumberFormat="1" applyFont="1" applyFill="1" applyBorder="1" applyAlignment="1" applyProtection="1">
      <alignment vertical="top"/>
      <protection/>
    </xf>
    <xf numFmtId="2" fontId="37" fillId="34" borderId="11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33" borderId="10" xfId="0" applyNumberFormat="1" applyFont="1" applyFill="1" applyBorder="1" applyAlignment="1" applyProtection="1">
      <alignment horizontal="center"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3" fontId="0" fillId="0" borderId="0" xfId="0" applyNumberFormat="1" applyAlignment="1" applyProtection="1">
      <alignment vertical="top"/>
      <protection locked="0"/>
    </xf>
    <xf numFmtId="0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2" fontId="0" fillId="0" borderId="0" xfId="0" applyNumberForma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36" fillId="35" borderId="15" xfId="0" applyFont="1" applyFill="1" applyBorder="1" applyAlignment="1" applyProtection="1">
      <alignment vertical="top" wrapText="1"/>
      <protection locked="0"/>
    </xf>
    <xf numFmtId="164" fontId="36" fillId="35" borderId="15" xfId="0" applyNumberFormat="1" applyFont="1" applyFill="1" applyBorder="1" applyAlignment="1" applyProtection="1">
      <alignment vertical="top"/>
      <protection/>
    </xf>
    <xf numFmtId="49" fontId="36" fillId="35" borderId="15" xfId="0" applyNumberFormat="1" applyFont="1" applyFill="1" applyBorder="1" applyAlignment="1" applyProtection="1">
      <alignment vertical="top" wrapText="1"/>
      <protection locked="0"/>
    </xf>
    <xf numFmtId="49" fontId="36" fillId="35" borderId="16" xfId="0" applyNumberFormat="1" applyFont="1" applyFill="1" applyBorder="1" applyAlignment="1" applyProtection="1">
      <alignment vertical="top" wrapText="1"/>
      <protection locked="0"/>
    </xf>
    <xf numFmtId="49" fontId="36" fillId="35" borderId="17" xfId="0" applyNumberFormat="1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RowColHeaders="0" tabSelected="1" zoomScalePageLayoutView="0" workbookViewId="0" topLeftCell="G1">
      <selection activeCell="H7" sqref="H7"/>
    </sheetView>
  </sheetViews>
  <sheetFormatPr defaultColWidth="9.140625" defaultRowHeight="15"/>
  <cols>
    <col min="1" max="6" width="0" style="0" hidden="1" customWidth="1"/>
    <col min="7" max="7" width="5.28125" style="21" customWidth="1"/>
    <col min="8" max="8" width="38.7109375" style="24" customWidth="1"/>
    <col min="9" max="10" width="11.7109375" style="26" customWidth="1"/>
    <col min="11" max="11" width="0" style="21" hidden="1" customWidth="1"/>
    <col min="12" max="12" width="18.7109375" style="10" customWidth="1"/>
    <col min="13" max="13" width="10.421875" style="8" bestFit="1" customWidth="1"/>
    <col min="14" max="14" width="9.57421875" style="15" bestFit="1" customWidth="1"/>
    <col min="15" max="15" width="20.7109375" style="15" customWidth="1"/>
    <col min="16" max="16" width="35.7109375" style="17" customWidth="1"/>
    <col min="17" max="18" width="0" style="0" hidden="1" customWidth="1"/>
    <col min="19" max="19" width="2.28125" style="0" customWidth="1"/>
    <col min="20" max="16384" width="0" style="0" hidden="1" customWidth="1"/>
  </cols>
  <sheetData>
    <row r="1" spans="1:8" ht="47.25">
      <c r="A1" t="s">
        <v>1</v>
      </c>
      <c r="H1" s="23" t="s">
        <v>0</v>
      </c>
    </row>
    <row r="2" ht="15">
      <c r="A2" t="s">
        <v>2</v>
      </c>
    </row>
    <row r="3" spans="1:8" ht="15">
      <c r="A3" t="s">
        <v>3</v>
      </c>
      <c r="H3" s="24" t="s">
        <v>4</v>
      </c>
    </row>
    <row r="5" spans="1:8" ht="15">
      <c r="A5">
        <v>2</v>
      </c>
      <c r="H5" s="24" t="s">
        <v>5</v>
      </c>
    </row>
    <row r="6" ht="15">
      <c r="H6" s="24" t="s">
        <v>6</v>
      </c>
    </row>
    <row r="7" spans="8:13" ht="15">
      <c r="H7" s="40" t="s">
        <v>7</v>
      </c>
      <c r="I7" s="41" t="s">
        <v>8</v>
      </c>
      <c r="J7" s="42"/>
      <c r="K7" s="43"/>
      <c r="L7" s="43"/>
      <c r="M7" s="44"/>
    </row>
    <row r="8" spans="8:9" ht="15">
      <c r="H8" s="24" t="s">
        <v>9</v>
      </c>
      <c r="I8" s="26" t="s">
        <v>10</v>
      </c>
    </row>
    <row r="9" spans="8:9" ht="30">
      <c r="H9" s="24" t="s">
        <v>11</v>
      </c>
      <c r="I9" s="26" t="s">
        <v>12</v>
      </c>
    </row>
    <row r="11" spans="7:17" ht="15">
      <c r="G11" s="3"/>
      <c r="H11" s="18" t="s">
        <v>13</v>
      </c>
      <c r="I11" s="7" t="s">
        <v>14</v>
      </c>
      <c r="J11" s="7"/>
      <c r="K11" s="3"/>
      <c r="L11" s="29">
        <f>SUM(O13:O23)</f>
        <v>0</v>
      </c>
      <c r="M11" s="28"/>
      <c r="N11" s="2"/>
      <c r="O11" s="2"/>
      <c r="P11" s="18"/>
      <c r="Q11" s="1">
        <v>1</v>
      </c>
    </row>
    <row r="12" spans="1:18" ht="15">
      <c r="A12" t="s">
        <v>15</v>
      </c>
      <c r="B12" t="s">
        <v>16</v>
      </c>
      <c r="D12" t="s">
        <v>17</v>
      </c>
      <c r="E12" t="s">
        <v>18</v>
      </c>
      <c r="F12" t="s">
        <v>19</v>
      </c>
      <c r="G12" s="5" t="s">
        <v>20</v>
      </c>
      <c r="H12" s="19" t="s">
        <v>21</v>
      </c>
      <c r="I12" s="13" t="s">
        <v>22</v>
      </c>
      <c r="J12" s="13" t="s">
        <v>23</v>
      </c>
      <c r="K12" s="5"/>
      <c r="L12" s="11" t="s">
        <v>24</v>
      </c>
      <c r="M12" s="13" t="s">
        <v>25</v>
      </c>
      <c r="N12" s="14" t="s">
        <v>26</v>
      </c>
      <c r="O12" s="14" t="s">
        <v>27</v>
      </c>
      <c r="P12" s="19" t="s">
        <v>28</v>
      </c>
      <c r="Q12" s="4"/>
      <c r="R12" t="s">
        <v>29</v>
      </c>
    </row>
    <row r="13" spans="1:18" ht="33.75">
      <c r="A13">
        <v>14</v>
      </c>
      <c r="B13">
        <v>4</v>
      </c>
      <c r="C13">
        <v>0</v>
      </c>
      <c r="D13">
        <v>34</v>
      </c>
      <c r="E13">
        <v>0</v>
      </c>
      <c r="F13">
        <v>43000</v>
      </c>
      <c r="G13" s="22">
        <v>1</v>
      </c>
      <c r="H13" s="25" t="s">
        <v>30</v>
      </c>
      <c r="I13" s="27">
        <v>1</v>
      </c>
      <c r="J13" s="27" t="s">
        <v>31</v>
      </c>
      <c r="K13" s="22"/>
      <c r="L13" s="12"/>
      <c r="M13" s="9"/>
      <c r="N13" s="16"/>
      <c r="O13" s="30">
        <f>(IF(AND(J13&gt;0,J13&lt;=I13),J13,I13)*(L13+N13)-M13)</f>
        <v>0</v>
      </c>
      <c r="P13" s="20"/>
      <c r="Q13" s="6">
        <v>1</v>
      </c>
      <c r="R13">
        <v>0</v>
      </c>
    </row>
    <row r="14" spans="1:18" ht="33.75">
      <c r="A14">
        <v>14</v>
      </c>
      <c r="B14">
        <v>4</v>
      </c>
      <c r="C14">
        <v>0</v>
      </c>
      <c r="D14">
        <v>34</v>
      </c>
      <c r="E14">
        <v>0</v>
      </c>
      <c r="F14">
        <v>43001</v>
      </c>
      <c r="G14" s="22">
        <v>2</v>
      </c>
      <c r="H14" s="25" t="s">
        <v>32</v>
      </c>
      <c r="I14" s="27">
        <v>1</v>
      </c>
      <c r="J14" s="27" t="s">
        <v>31</v>
      </c>
      <c r="K14" s="22"/>
      <c r="L14" s="12"/>
      <c r="M14" s="9"/>
      <c r="N14" s="16"/>
      <c r="O14" s="30">
        <f>(IF(AND(J14&gt;0,J14&lt;=I14),J14,I14)*(L14+N14)-M14)</f>
        <v>0</v>
      </c>
      <c r="P14" s="20"/>
      <c r="Q14" s="6">
        <v>1</v>
      </c>
      <c r="R14">
        <v>0</v>
      </c>
    </row>
    <row r="15" spans="1:18" ht="33.75">
      <c r="A15">
        <v>14</v>
      </c>
      <c r="B15">
        <v>4</v>
      </c>
      <c r="C15">
        <v>0</v>
      </c>
      <c r="D15">
        <v>34</v>
      </c>
      <c r="E15">
        <v>0</v>
      </c>
      <c r="F15">
        <v>43002</v>
      </c>
      <c r="G15" s="22">
        <v>3</v>
      </c>
      <c r="H15" s="25" t="s">
        <v>33</v>
      </c>
      <c r="I15" s="27">
        <v>1</v>
      </c>
      <c r="J15" s="27" t="s">
        <v>31</v>
      </c>
      <c r="K15" s="22"/>
      <c r="L15" s="12"/>
      <c r="M15" s="9"/>
      <c r="N15" s="16"/>
      <c r="O15" s="30">
        <f>(IF(AND(J15&gt;0,J15&lt;=I15),J15,I15)*(L15+N15)-M15)</f>
        <v>0</v>
      </c>
      <c r="P15" s="20"/>
      <c r="Q15" s="6">
        <v>1</v>
      </c>
      <c r="R15">
        <v>0</v>
      </c>
    </row>
    <row r="16" spans="1:18" ht="33.75">
      <c r="A16">
        <v>14</v>
      </c>
      <c r="B16">
        <v>4</v>
      </c>
      <c r="C16">
        <v>0</v>
      </c>
      <c r="D16">
        <v>34</v>
      </c>
      <c r="E16">
        <v>0</v>
      </c>
      <c r="F16">
        <v>43003</v>
      </c>
      <c r="G16" s="22">
        <v>4</v>
      </c>
      <c r="H16" s="25" t="s">
        <v>34</v>
      </c>
      <c r="I16" s="27">
        <v>1</v>
      </c>
      <c r="J16" s="27" t="s">
        <v>31</v>
      </c>
      <c r="K16" s="22"/>
      <c r="L16" s="12"/>
      <c r="M16" s="9"/>
      <c r="N16" s="16"/>
      <c r="O16" s="30">
        <f>(IF(AND(J16&gt;0,J16&lt;=I16),J16,I16)*(L16+N16)-M16)</f>
        <v>0</v>
      </c>
      <c r="P16" s="20"/>
      <c r="Q16" s="6">
        <v>1</v>
      </c>
      <c r="R16">
        <v>0</v>
      </c>
    </row>
    <row r="17" spans="1:18" ht="33.75">
      <c r="A17">
        <v>14</v>
      </c>
      <c r="B17">
        <v>4</v>
      </c>
      <c r="C17">
        <v>0</v>
      </c>
      <c r="D17">
        <v>34</v>
      </c>
      <c r="E17">
        <v>0</v>
      </c>
      <c r="F17">
        <v>43004</v>
      </c>
      <c r="G17" s="22">
        <v>5</v>
      </c>
      <c r="H17" s="25" t="s">
        <v>35</v>
      </c>
      <c r="I17" s="27">
        <v>1</v>
      </c>
      <c r="J17" s="27" t="s">
        <v>31</v>
      </c>
      <c r="K17" s="22"/>
      <c r="L17" s="12"/>
      <c r="M17" s="9"/>
      <c r="N17" s="16"/>
      <c r="O17" s="30">
        <f>(IF(AND(J17&gt;0,J17&lt;=I17),J17,I17)*(L17+N17)-M17)</f>
        <v>0</v>
      </c>
      <c r="P17" s="20"/>
      <c r="Q17" s="6">
        <v>1</v>
      </c>
      <c r="R17">
        <v>0</v>
      </c>
    </row>
    <row r="18" spans="1:18" ht="33.75">
      <c r="A18">
        <v>14</v>
      </c>
      <c r="B18">
        <v>4</v>
      </c>
      <c r="C18">
        <v>0</v>
      </c>
      <c r="D18">
        <v>34</v>
      </c>
      <c r="E18">
        <v>0</v>
      </c>
      <c r="F18">
        <v>43005</v>
      </c>
      <c r="G18" s="22">
        <v>6</v>
      </c>
      <c r="H18" s="25" t="s">
        <v>36</v>
      </c>
      <c r="I18" s="27">
        <v>1</v>
      </c>
      <c r="J18" s="27" t="s">
        <v>31</v>
      </c>
      <c r="K18" s="22"/>
      <c r="L18" s="12"/>
      <c r="M18" s="9"/>
      <c r="N18" s="16"/>
      <c r="O18" s="30">
        <f>(IF(AND(J18&gt;0,J18&lt;=I18),J18,I18)*(L18+N18)-M18)</f>
        <v>0</v>
      </c>
      <c r="P18" s="20"/>
      <c r="Q18" s="6">
        <v>1</v>
      </c>
      <c r="R18">
        <v>0</v>
      </c>
    </row>
    <row r="19" spans="1:18" ht="33.75">
      <c r="A19">
        <v>14</v>
      </c>
      <c r="B19">
        <v>4</v>
      </c>
      <c r="C19">
        <v>0</v>
      </c>
      <c r="D19">
        <v>34</v>
      </c>
      <c r="E19">
        <v>0</v>
      </c>
      <c r="F19">
        <v>43006</v>
      </c>
      <c r="G19" s="22">
        <v>7</v>
      </c>
      <c r="H19" s="25" t="s">
        <v>37</v>
      </c>
      <c r="I19" s="27">
        <v>1</v>
      </c>
      <c r="J19" s="27" t="s">
        <v>31</v>
      </c>
      <c r="K19" s="22"/>
      <c r="L19" s="12"/>
      <c r="M19" s="9"/>
      <c r="N19" s="16"/>
      <c r="O19" s="30">
        <f>(IF(AND(J19&gt;0,J19&lt;=I19),J19,I19)*(L19+N19)-M19)</f>
        <v>0</v>
      </c>
      <c r="P19" s="20"/>
      <c r="Q19" s="6">
        <v>1</v>
      </c>
      <c r="R19">
        <v>0</v>
      </c>
    </row>
    <row r="20" spans="1:18" ht="33.75">
      <c r="A20">
        <v>14</v>
      </c>
      <c r="B20">
        <v>4</v>
      </c>
      <c r="C20">
        <v>0</v>
      </c>
      <c r="D20">
        <v>34</v>
      </c>
      <c r="E20">
        <v>0</v>
      </c>
      <c r="F20">
        <v>43007</v>
      </c>
      <c r="G20" s="22">
        <v>8</v>
      </c>
      <c r="H20" s="25" t="s">
        <v>38</v>
      </c>
      <c r="I20" s="27">
        <v>1</v>
      </c>
      <c r="J20" s="27" t="s">
        <v>31</v>
      </c>
      <c r="K20" s="22"/>
      <c r="L20" s="12"/>
      <c r="M20" s="9"/>
      <c r="N20" s="16"/>
      <c r="O20" s="30">
        <f>(IF(AND(J20&gt;0,J20&lt;=I20),J20,I20)*(L20+N20)-M20)</f>
        <v>0</v>
      </c>
      <c r="P20" s="20"/>
      <c r="Q20" s="6">
        <v>1</v>
      </c>
      <c r="R20">
        <v>0</v>
      </c>
    </row>
    <row r="21" spans="1:18" ht="33.75">
      <c r="A21">
        <v>14</v>
      </c>
      <c r="B21">
        <v>4</v>
      </c>
      <c r="C21">
        <v>0</v>
      </c>
      <c r="D21">
        <v>34</v>
      </c>
      <c r="E21">
        <v>0</v>
      </c>
      <c r="F21">
        <v>43008</v>
      </c>
      <c r="G21" s="22">
        <v>9</v>
      </c>
      <c r="H21" s="25" t="s">
        <v>39</v>
      </c>
      <c r="I21" s="27">
        <v>1</v>
      </c>
      <c r="J21" s="27" t="s">
        <v>31</v>
      </c>
      <c r="K21" s="22"/>
      <c r="L21" s="12"/>
      <c r="M21" s="9"/>
      <c r="N21" s="16"/>
      <c r="O21" s="30">
        <f>(IF(AND(J21&gt;0,J21&lt;=I21),J21,I21)*(L21+N21)-M21)</f>
        <v>0</v>
      </c>
      <c r="P21" s="20"/>
      <c r="Q21" s="6">
        <v>1</v>
      </c>
      <c r="R21">
        <v>0</v>
      </c>
    </row>
    <row r="22" spans="1:18" ht="33.75">
      <c r="A22">
        <v>14</v>
      </c>
      <c r="B22">
        <v>4</v>
      </c>
      <c r="C22">
        <v>0</v>
      </c>
      <c r="D22">
        <v>34</v>
      </c>
      <c r="E22">
        <v>0</v>
      </c>
      <c r="F22">
        <v>43009</v>
      </c>
      <c r="G22" s="22">
        <v>10</v>
      </c>
      <c r="H22" s="25" t="s">
        <v>40</v>
      </c>
      <c r="I22" s="27">
        <v>1</v>
      </c>
      <c r="J22" s="27" t="s">
        <v>31</v>
      </c>
      <c r="K22" s="22"/>
      <c r="L22" s="12"/>
      <c r="M22" s="9"/>
      <c r="N22" s="16"/>
      <c r="O22" s="30">
        <f>(IF(AND(J22&gt;0,J22&lt;=I22),J22,I22)*(L22+N22)-M22)</f>
        <v>0</v>
      </c>
      <c r="P22" s="20"/>
      <c r="Q22" s="6">
        <v>1</v>
      </c>
      <c r="R22">
        <v>0</v>
      </c>
    </row>
    <row r="23" spans="1:18" ht="22.5">
      <c r="A23">
        <v>14</v>
      </c>
      <c r="B23">
        <v>4</v>
      </c>
      <c r="C23">
        <v>0</v>
      </c>
      <c r="D23">
        <v>34</v>
      </c>
      <c r="E23">
        <v>0</v>
      </c>
      <c r="F23">
        <v>43010</v>
      </c>
      <c r="G23" s="22">
        <v>11</v>
      </c>
      <c r="H23" s="25" t="s">
        <v>41</v>
      </c>
      <c r="I23" s="27">
        <v>1</v>
      </c>
      <c r="J23" s="27" t="s">
        <v>31</v>
      </c>
      <c r="K23" s="22"/>
      <c r="L23" s="12"/>
      <c r="M23" s="9"/>
      <c r="N23" s="16"/>
      <c r="O23" s="30">
        <f>(IF(AND(J23&gt;0,J23&lt;=I23),J23,I23)*(L23+N23)-M23)</f>
        <v>0</v>
      </c>
      <c r="P23" s="20"/>
      <c r="Q23" s="6">
        <v>1</v>
      </c>
      <c r="R23">
        <v>0</v>
      </c>
    </row>
    <row r="24" spans="7:17" ht="15">
      <c r="G24" s="22"/>
      <c r="H24" s="25"/>
      <c r="I24" s="27"/>
      <c r="J24" s="27"/>
      <c r="K24" s="22"/>
      <c r="L24" s="12"/>
      <c r="M24" s="9"/>
      <c r="N24" s="16"/>
      <c r="O24" s="16"/>
      <c r="P24" s="20"/>
      <c r="Q24" s="6"/>
    </row>
    <row r="25" spans="8:17" ht="15">
      <c r="H25" s="32"/>
      <c r="N25" s="31" t="s">
        <v>42</v>
      </c>
      <c r="O25" s="31">
        <f>SUM(O10:O23)</f>
        <v>0</v>
      </c>
      <c r="Q25" t="s">
        <v>43</v>
      </c>
    </row>
    <row r="26" ht="15.75" thickBot="1">
      <c r="H26" s="32"/>
    </row>
    <row r="27" spans="8:16" ht="15">
      <c r="H27" s="32"/>
      <c r="N27" s="36"/>
      <c r="O27" s="36"/>
      <c r="P27" s="38" t="s">
        <v>50</v>
      </c>
    </row>
    <row r="28" spans="8:16" ht="15">
      <c r="H28" s="32" t="s">
        <v>44</v>
      </c>
      <c r="I28" s="33"/>
      <c r="N28" s="36"/>
      <c r="O28" s="36"/>
      <c r="P28" s="37"/>
    </row>
    <row r="29" spans="8:16" ht="15">
      <c r="H29" s="32" t="s">
        <v>45</v>
      </c>
      <c r="I29" s="33"/>
      <c r="N29" s="36"/>
      <c r="O29" s="36"/>
      <c r="P29" s="37"/>
    </row>
    <row r="30" spans="8:16" ht="15">
      <c r="H30" s="32" t="s">
        <v>46</v>
      </c>
      <c r="I30" s="33"/>
      <c r="N30" s="36"/>
      <c r="O30" s="36"/>
      <c r="P30" s="37"/>
    </row>
    <row r="31" spans="8:16" ht="15">
      <c r="H31" s="32" t="s">
        <v>47</v>
      </c>
      <c r="I31" s="33"/>
      <c r="N31" s="36"/>
      <c r="O31" s="36"/>
      <c r="P31" s="37"/>
    </row>
    <row r="32" spans="8:16" ht="15">
      <c r="H32" s="32" t="s">
        <v>48</v>
      </c>
      <c r="I32" s="35"/>
      <c r="N32" s="36"/>
      <c r="O32" s="36"/>
      <c r="P32" s="37"/>
    </row>
    <row r="33" spans="8:16" ht="15">
      <c r="H33" s="32" t="s">
        <v>49</v>
      </c>
      <c r="I33" s="34"/>
      <c r="N33" s="36"/>
      <c r="O33" s="36"/>
      <c r="P33" s="37"/>
    </row>
    <row r="34" spans="8:16" ht="15">
      <c r="H34" s="32"/>
      <c r="I34" s="8"/>
      <c r="N34" s="36"/>
      <c r="O34" s="36"/>
      <c r="P34" s="37"/>
    </row>
    <row r="35" spans="14:16" ht="15">
      <c r="N35" s="36"/>
      <c r="O35" s="36"/>
      <c r="P35" s="37"/>
    </row>
    <row r="36" spans="14:16" ht="15.75" thickBot="1">
      <c r="N36" s="36"/>
      <c r="O36" s="36"/>
      <c r="P36" s="39" t="s">
        <v>51</v>
      </c>
    </row>
  </sheetData>
  <sheetProtection password="B431" sheet="1" objects="1" scenarios="1"/>
  <mergeCells count="2">
    <mergeCell ref="I11:J11"/>
    <mergeCell ref="J7:M7"/>
  </mergeCells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Cida</dc:creator>
  <cp:keywords/>
  <dc:description/>
  <cp:lastModifiedBy>Cida</cp:lastModifiedBy>
  <dcterms:created xsi:type="dcterms:W3CDTF">2024-03-27T17:55:05Z</dcterms:created>
  <dcterms:modified xsi:type="dcterms:W3CDTF">2024-03-27T17:55:06Z</dcterms:modified>
  <cp:category/>
  <cp:version/>
  <cp:contentType/>
  <cp:contentStatus/>
</cp:coreProperties>
</file>